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federico_miretti_polito_it/Documents/Tesisti/Domenico Altavilla/Thesis_DomenicoAltavilla_code/AMPC/"/>
    </mc:Choice>
  </mc:AlternateContent>
  <xr:revisionPtr revIDLastSave="0" documentId="8_{2A710E61-B56A-4F32-9FDA-27E684E976B8}" xr6:coauthVersionLast="47" xr6:coauthVersionMax="47" xr10:uidLastSave="{00000000-0000-0000-0000-000000000000}"/>
  <bookViews>
    <workbookView xWindow="-120" yWindow="-120" windowWidth="24240" windowHeight="13020" activeTab="2" xr2:uid="{4D296442-9ECD-43D5-AE3E-FB0FEF68A291}"/>
  </bookViews>
  <sheets>
    <sheet name="Foglio1" sheetId="1" r:id="rId1"/>
    <sheet name="Foglio2" sheetId="2" r:id="rId2"/>
    <sheet name="Foglio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3"/>
  <c r="D4" i="3"/>
  <c r="D5" i="3"/>
  <c r="D6" i="3"/>
  <c r="E6" i="3" s="1"/>
  <c r="D7" i="3"/>
  <c r="D8" i="3"/>
  <c r="D9" i="3"/>
  <c r="D10" i="3"/>
  <c r="E10" i="3" s="1"/>
  <c r="D11" i="3"/>
  <c r="D12" i="3"/>
  <c r="D13" i="3"/>
  <c r="D14" i="3"/>
  <c r="E14" i="3" s="1"/>
  <c r="D15" i="3"/>
  <c r="D16" i="3"/>
  <c r="D17" i="3"/>
  <c r="D18" i="3"/>
  <c r="E18" i="3" s="1"/>
  <c r="D19" i="3"/>
  <c r="D20" i="3"/>
  <c r="D21" i="3"/>
  <c r="D22" i="3"/>
  <c r="E22" i="3" s="1"/>
  <c r="D2" i="3"/>
  <c r="E2" i="3" s="1"/>
  <c r="E21" i="3"/>
  <c r="E20" i="3"/>
  <c r="E19" i="3"/>
  <c r="E17" i="3"/>
  <c r="E16" i="3"/>
  <c r="E15" i="3"/>
  <c r="E13" i="3"/>
  <c r="E12" i="3"/>
  <c r="E11" i="3"/>
  <c r="E9" i="3"/>
  <c r="E8" i="3"/>
  <c r="E7" i="3"/>
  <c r="E5" i="3"/>
  <c r="E4" i="3"/>
  <c r="E3" i="3"/>
  <c r="M5" i="3"/>
  <c r="M4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E2" i="2"/>
</calcChain>
</file>

<file path=xl/sharedStrings.xml><?xml version="1.0" encoding="utf-8"?>
<sst xmlns="http://schemas.openxmlformats.org/spreadsheetml/2006/main" count="18" uniqueCount="13">
  <si>
    <t>R0</t>
  </si>
  <si>
    <t>Tb</t>
  </si>
  <si>
    <t>SOC</t>
  </si>
  <si>
    <t>Tb [°C]</t>
  </si>
  <si>
    <t>Errore relativo percentuale</t>
  </si>
  <si>
    <t>R0 [Ohm]</t>
  </si>
  <si>
    <t>R0_hat [Ohm]</t>
  </si>
  <si>
    <t>parametri</t>
  </si>
  <si>
    <t>soc^3</t>
  </si>
  <si>
    <t>soc^2*Tb</t>
  </si>
  <si>
    <t>soc*Tb^2</t>
  </si>
  <si>
    <t>Tb^3</t>
  </si>
  <si>
    <t>Tenv [°C]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</si>
</sst>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9" fontId="0" fillId="0" borderId="0" xfId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9512572758057E-2"/>
          <c:y val="0.12636721828211189"/>
          <c:w val="0.89296703842619041"/>
          <c:h val="0.80996605920713816"/>
        </c:manualLayout>
      </c:layout>
      <c:scatterChart>
        <c:scatterStyle val="lineMarker"/>
        <c:varyColors val="0"/>
        <c:ser>
          <c:idx val="0"/>
          <c:order val="0"/>
          <c:tx>
            <c:v>SOC 0%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Foglio1!$B$2:$D$2</c:f>
              <c:numCache>
                <c:formatCode>General</c:formatCode>
                <c:ptCount val="3"/>
                <c:pt idx="0">
                  <c:v>1.17E-2</c:v>
                </c:pt>
                <c:pt idx="1">
                  <c:v>8.5000000000000006E-3</c:v>
                </c:pt>
                <c:pt idx="2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C4-45E1-9261-894C682C6FFB}"/>
            </c:ext>
          </c:extLst>
        </c:ser>
        <c:ser>
          <c:idx val="1"/>
          <c:order val="1"/>
          <c:tx>
            <c:v>SOC 10%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Foglio1!$B$3:$D$3</c:f>
              <c:numCache>
                <c:formatCode>General</c:formatCode>
                <c:ptCount val="3"/>
                <c:pt idx="0">
                  <c:v>1.0999999999999999E-2</c:v>
                </c:pt>
                <c:pt idx="1">
                  <c:v>8.5000000000000006E-3</c:v>
                </c:pt>
                <c:pt idx="2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C4-45E1-9261-894C682C6FFB}"/>
            </c:ext>
          </c:extLst>
        </c:ser>
        <c:ser>
          <c:idx val="2"/>
          <c:order val="2"/>
          <c:tx>
            <c:v>SOC 25%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Foglio1!$B$4:$D$4</c:f>
              <c:numCache>
                <c:formatCode>General</c:formatCode>
                <c:ptCount val="3"/>
                <c:pt idx="0">
                  <c:v>1.14E-2</c:v>
                </c:pt>
                <c:pt idx="1">
                  <c:v>8.6999999999999994E-3</c:v>
                </c:pt>
                <c:pt idx="2">
                  <c:v>9.1999999999999998E-3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C4-45E1-9261-894C682C6FFB}"/>
            </c:ext>
          </c:extLst>
        </c:ser>
        <c:ser>
          <c:idx val="3"/>
          <c:order val="3"/>
          <c:tx>
            <c:v>SOC 50%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Foglio1!$B$5:$D$5</c:f>
              <c:numCache>
                <c:formatCode>General</c:formatCode>
                <c:ptCount val="3"/>
                <c:pt idx="0">
                  <c:v>1.0699999999999999E-2</c:v>
                </c:pt>
                <c:pt idx="1">
                  <c:v>8.2000000000000007E-3</c:v>
                </c:pt>
                <c:pt idx="2">
                  <c:v>8.8000000000000005E-3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C4-45E1-9261-894C682C6FFB}"/>
            </c:ext>
          </c:extLst>
        </c:ser>
        <c:ser>
          <c:idx val="4"/>
          <c:order val="4"/>
          <c:tx>
            <c:v>SOC 75%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Foglio1!$B$6:$D$6</c:f>
              <c:numCache>
                <c:formatCode>General</c:formatCode>
                <c:ptCount val="3"/>
                <c:pt idx="0">
                  <c:v>1.0699999999999999E-2</c:v>
                </c:pt>
                <c:pt idx="1">
                  <c:v>8.3000000000000001E-3</c:v>
                </c:pt>
                <c:pt idx="2">
                  <c:v>9.1000000000000004E-3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C4-45E1-9261-894C682C6FFB}"/>
            </c:ext>
          </c:extLst>
        </c:ser>
        <c:ser>
          <c:idx val="5"/>
          <c:order val="5"/>
          <c:tx>
            <c:v>SOC 90%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Foglio1!$B$7:$D$7</c:f>
              <c:numCache>
                <c:formatCode>General</c:formatCode>
                <c:ptCount val="3"/>
                <c:pt idx="0">
                  <c:v>1.1299999999999999E-2</c:v>
                </c:pt>
                <c:pt idx="1">
                  <c:v>8.5000000000000006E-3</c:v>
                </c:pt>
                <c:pt idx="2">
                  <c:v>8.8999999999999999E-3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C4-45E1-9261-894C682C6FFB}"/>
            </c:ext>
          </c:extLst>
        </c:ser>
        <c:ser>
          <c:idx val="6"/>
          <c:order val="6"/>
          <c:tx>
            <c:v>SOC 100%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Foglio1!$B$11:$B$13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40</c:v>
                </c:pt>
              </c:numCache>
            </c:numRef>
          </c:xVal>
          <c:yVal>
            <c:numRef>
              <c:f>Foglio1!$B$8:$D$8</c:f>
              <c:numCache>
                <c:formatCode>General</c:formatCode>
                <c:ptCount val="3"/>
                <c:pt idx="0">
                  <c:v>1.1599999999999999E-2</c:v>
                </c:pt>
                <c:pt idx="1">
                  <c:v>8.5000000000000006E-3</c:v>
                </c:pt>
                <c:pt idx="2">
                  <c:v>8.8999999999999999E-3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1C4-45E1-9261-894C682C6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046815"/>
        <c:axId val="1083777535"/>
      </c:scatterChart>
      <c:valAx>
        <c:axId val="1000046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3777535"/>
        <c:crosses val="autoZero"/>
        <c:crossBetween val="midCat"/>
      </c:valAx>
      <c:valAx>
        <c:axId val="108377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0046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 °C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Foglio1!$D$11:$D$17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0.9</c:v>
                </c:pt>
                <c:pt idx="6">
                  <c:v>1</c:v>
                </c:pt>
              </c:numCache>
            </c:numRef>
          </c:xVal>
          <c:yVal>
            <c:numRef>
              <c:f>Foglio1!$B$2:$B$8</c:f>
              <c:numCache>
                <c:formatCode>General</c:formatCode>
                <c:ptCount val="7"/>
                <c:pt idx="0">
                  <c:v>1.17E-2</c:v>
                </c:pt>
                <c:pt idx="1">
                  <c:v>1.0999999999999999E-2</c:v>
                </c:pt>
                <c:pt idx="2">
                  <c:v>1.14E-2</c:v>
                </c:pt>
                <c:pt idx="3">
                  <c:v>1.0699999999999999E-2</c:v>
                </c:pt>
                <c:pt idx="4">
                  <c:v>1.0699999999999999E-2</c:v>
                </c:pt>
                <c:pt idx="5">
                  <c:v>1.1299999999999999E-2</c:v>
                </c:pt>
                <c:pt idx="6">
                  <c:v>1.1599999999999999E-2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BF-4235-AF65-99005D66D6D7}"/>
            </c:ext>
          </c:extLst>
        </c:ser>
        <c:ser>
          <c:idx val="1"/>
          <c:order val="1"/>
          <c:tx>
            <c:v>20 °C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Foglio1!$D$12:$D$17</c:f>
              <c:numCache>
                <c:formatCode>General</c:formatCode>
                <c:ptCount val="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0.9</c:v>
                </c:pt>
                <c:pt idx="5">
                  <c:v>1</c:v>
                </c:pt>
              </c:numCache>
            </c:numRef>
          </c:xVal>
          <c:yVal>
            <c:numRef>
              <c:f>Foglio1!$C$2:$C$8</c:f>
              <c:numCache>
                <c:formatCode>General</c:formatCode>
                <c:ptCount val="7"/>
                <c:pt idx="0">
                  <c:v>8.5000000000000006E-3</c:v>
                </c:pt>
                <c:pt idx="1">
                  <c:v>8.5000000000000006E-3</c:v>
                </c:pt>
                <c:pt idx="2">
                  <c:v>8.6999999999999994E-3</c:v>
                </c:pt>
                <c:pt idx="3">
                  <c:v>8.2000000000000007E-3</c:v>
                </c:pt>
                <c:pt idx="4">
                  <c:v>8.3000000000000001E-3</c:v>
                </c:pt>
                <c:pt idx="5">
                  <c:v>8.5000000000000006E-3</c:v>
                </c:pt>
                <c:pt idx="6">
                  <c:v>8.5000000000000006E-3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BF-4235-AF65-99005D66D6D7}"/>
            </c:ext>
          </c:extLst>
        </c:ser>
        <c:ser>
          <c:idx val="2"/>
          <c:order val="2"/>
          <c:tx>
            <c:v>40 °C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Foglio1!$D$11:$D$17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0.9</c:v>
                </c:pt>
                <c:pt idx="6">
                  <c:v>1</c:v>
                </c:pt>
              </c:numCache>
            </c:numRef>
          </c:xVal>
          <c:yVal>
            <c:numRef>
              <c:f>Foglio1!$D$2:$D$8</c:f>
              <c:numCache>
                <c:formatCode>General</c:formatCode>
                <c:ptCount val="7"/>
                <c:pt idx="0">
                  <c:v>8.9999999999999993E-3</c:v>
                </c:pt>
                <c:pt idx="1">
                  <c:v>8.9999999999999993E-3</c:v>
                </c:pt>
                <c:pt idx="2">
                  <c:v>9.1999999999999998E-3</c:v>
                </c:pt>
                <c:pt idx="3">
                  <c:v>8.8000000000000005E-3</c:v>
                </c:pt>
                <c:pt idx="4">
                  <c:v>9.1000000000000004E-3</c:v>
                </c:pt>
                <c:pt idx="5">
                  <c:v>8.8999999999999999E-3</c:v>
                </c:pt>
                <c:pt idx="6">
                  <c:v>8.8999999999999999E-3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BF-4235-AF65-99005D66D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218799"/>
        <c:axId val="1095998943"/>
      </c:scatterChart>
      <c:valAx>
        <c:axId val="1663218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998943"/>
        <c:crosses val="autoZero"/>
        <c:crossBetween val="midCat"/>
      </c:valAx>
      <c:valAx>
        <c:axId val="1095998943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3218799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</xdr:row>
      <xdr:rowOff>161924</xdr:rowOff>
    </xdr:from>
    <xdr:to>
      <xdr:col>16</xdr:col>
      <xdr:colOff>342900</xdr:colOff>
      <xdr:row>24</xdr:row>
      <xdr:rowOff>190499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94FFF78-0281-8ACC-2342-DF3A1C610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404811</xdr:colOff>
      <xdr:row>26</xdr:row>
      <xdr:rowOff>71436</xdr:rowOff>
    </xdr:from>
    <xdr:to>
      <xdr:col>16</xdr:col>
      <xdr:colOff>390525</xdr:colOff>
      <xdr:row>47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5F7A29D-FD5F-7DFD-B6BE-4DED6EC84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0142-4D57-4F94-AD70-39C17F173C1C}">
  <dimension ref="B1:D17"/>
  <sheetViews>
    <sheetView workbookViewId="0">
      <selection activeCell="D2" sqref="D2:D8"/>
    </sheetView>
  </sheetViews>
  <sheetFormatPr defaultRowHeight="15" x14ac:dyDescent="0.25"/>
  <sheetData>
    <row r="1" spans="2:4" x14ac:dyDescent="0.25">
      <c r="B1" t="s">
        <v>0</v>
      </c>
    </row>
    <row r="2" spans="2:4" x14ac:dyDescent="0.25">
      <c r="B2">
        <v>1.17E-2</v>
      </c>
      <c r="C2">
        <v>8.5000000000000006E-3</v>
      </c>
      <c r="D2">
        <v>8.9999999999999993E-3</v>
      </c>
    </row>
    <row r="3" spans="2:4" x14ac:dyDescent="0.25">
      <c r="B3">
        <v>1.0999999999999999E-2</v>
      </c>
      <c r="C3">
        <v>8.5000000000000006E-3</v>
      </c>
      <c r="D3">
        <v>8.9999999999999993E-3</v>
      </c>
    </row>
    <row r="4" spans="2:4" x14ac:dyDescent="0.25">
      <c r="B4">
        <v>1.14E-2</v>
      </c>
      <c r="C4">
        <v>8.6999999999999994E-3</v>
      </c>
      <c r="D4">
        <v>9.1999999999999998E-3</v>
      </c>
    </row>
    <row r="5" spans="2:4" x14ac:dyDescent="0.25">
      <c r="B5">
        <v>1.0699999999999999E-2</v>
      </c>
      <c r="C5">
        <v>8.2000000000000007E-3</v>
      </c>
      <c r="D5">
        <v>8.8000000000000005E-3</v>
      </c>
    </row>
    <row r="6" spans="2:4" x14ac:dyDescent="0.25">
      <c r="B6">
        <v>1.0699999999999999E-2</v>
      </c>
      <c r="C6">
        <v>8.3000000000000001E-3</v>
      </c>
      <c r="D6">
        <v>9.1000000000000004E-3</v>
      </c>
    </row>
    <row r="7" spans="2:4" x14ac:dyDescent="0.25">
      <c r="B7">
        <v>1.1299999999999999E-2</v>
      </c>
      <c r="C7">
        <v>8.5000000000000006E-3</v>
      </c>
      <c r="D7">
        <v>8.8999999999999999E-3</v>
      </c>
    </row>
    <row r="8" spans="2:4" x14ac:dyDescent="0.25">
      <c r="B8">
        <v>1.1599999999999999E-2</v>
      </c>
      <c r="C8">
        <v>8.5000000000000006E-3</v>
      </c>
      <c r="D8">
        <v>8.8999999999999999E-3</v>
      </c>
    </row>
    <row r="10" spans="2:4" x14ac:dyDescent="0.25">
      <c r="B10" t="s">
        <v>1</v>
      </c>
      <c r="D10" t="s">
        <v>2</v>
      </c>
    </row>
    <row r="11" spans="2:4" x14ac:dyDescent="0.25">
      <c r="B11">
        <v>5</v>
      </c>
      <c r="D11">
        <v>0</v>
      </c>
    </row>
    <row r="12" spans="2:4" x14ac:dyDescent="0.25">
      <c r="B12">
        <v>20</v>
      </c>
      <c r="D12">
        <v>0.1</v>
      </c>
    </row>
    <row r="13" spans="2:4" x14ac:dyDescent="0.25">
      <c r="B13">
        <v>40</v>
      </c>
      <c r="D13">
        <v>0.25</v>
      </c>
    </row>
    <row r="14" spans="2:4" x14ac:dyDescent="0.25">
      <c r="D14">
        <v>0.5</v>
      </c>
    </row>
    <row r="15" spans="2:4" x14ac:dyDescent="0.25">
      <c r="D15">
        <v>0.75</v>
      </c>
    </row>
    <row r="16" spans="2:4" x14ac:dyDescent="0.25">
      <c r="D16">
        <v>0.9</v>
      </c>
    </row>
    <row r="17" spans="4:4" x14ac:dyDescent="0.25">
      <c r="D17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3452D-C935-4375-92DE-B4397134A9CB}">
  <dimension ref="A1:E22"/>
  <sheetViews>
    <sheetView workbookViewId="0">
      <selection activeCell="E2" sqref="E2"/>
    </sheetView>
  </sheetViews>
  <sheetFormatPr defaultRowHeight="15" x14ac:dyDescent="0.25"/>
  <sheetData>
    <row r="1" spans="1:5" x14ac:dyDescent="0.25">
      <c r="A1" t="s">
        <v>2</v>
      </c>
      <c r="B1" t="s">
        <v>3</v>
      </c>
      <c r="C1" t="s">
        <v>5</v>
      </c>
      <c r="D1" t="s">
        <v>6</v>
      </c>
      <c r="E1" t="s">
        <v>4</v>
      </c>
    </row>
    <row r="2" spans="1:5" x14ac:dyDescent="0.25">
      <c r="A2">
        <v>0</v>
      </c>
      <c r="B2">
        <v>5</v>
      </c>
      <c r="C2">
        <v>1.17E-2</v>
      </c>
      <c r="D2">
        <f>-0.0001*A2+ -0.0001*B2+0.0109</f>
        <v>1.04E-2</v>
      </c>
      <c r="E2" s="2">
        <f>(C2-D2)/C2</f>
        <v>0.11111111111111117</v>
      </c>
    </row>
    <row r="3" spans="1:5" x14ac:dyDescent="0.25">
      <c r="A3">
        <v>0.1</v>
      </c>
      <c r="B3">
        <v>5</v>
      </c>
      <c r="C3">
        <v>1.0999999999999999E-2</v>
      </c>
      <c r="D3">
        <f t="shared" ref="D3:D22" si="0">-0.0001*A3+ -0.0001*B3+0.0109</f>
        <v>1.039E-2</v>
      </c>
      <c r="E3" s="2">
        <f t="shared" ref="E3:E22" si="1">(C3-D3)/C3</f>
        <v>5.5454545454545409E-2</v>
      </c>
    </row>
    <row r="4" spans="1:5" x14ac:dyDescent="0.25">
      <c r="A4">
        <v>0.25</v>
      </c>
      <c r="B4">
        <v>5</v>
      </c>
      <c r="C4">
        <v>1.14E-2</v>
      </c>
      <c r="D4">
        <f t="shared" si="0"/>
        <v>1.0375000000000001E-2</v>
      </c>
      <c r="E4" s="2">
        <f t="shared" si="1"/>
        <v>8.9912280701754374E-2</v>
      </c>
    </row>
    <row r="5" spans="1:5" x14ac:dyDescent="0.25">
      <c r="A5">
        <v>0.5</v>
      </c>
      <c r="B5">
        <v>5</v>
      </c>
      <c r="C5">
        <v>1.0699999999999999E-2</v>
      </c>
      <c r="D5">
        <f t="shared" si="0"/>
        <v>1.035E-2</v>
      </c>
      <c r="E5" s="2">
        <f t="shared" si="1"/>
        <v>3.2710280373831745E-2</v>
      </c>
    </row>
    <row r="6" spans="1:5" x14ac:dyDescent="0.25">
      <c r="A6">
        <v>0.75</v>
      </c>
      <c r="B6">
        <v>5</v>
      </c>
      <c r="C6">
        <v>1.0699999999999999E-2</v>
      </c>
      <c r="D6">
        <f t="shared" si="0"/>
        <v>1.0325000000000001E-2</v>
      </c>
      <c r="E6" s="2">
        <f t="shared" si="1"/>
        <v>3.5046728971962489E-2</v>
      </c>
    </row>
    <row r="7" spans="1:5" x14ac:dyDescent="0.25">
      <c r="A7">
        <v>0.9</v>
      </c>
      <c r="B7">
        <v>5</v>
      </c>
      <c r="C7">
        <v>1.1299999999999999E-2</v>
      </c>
      <c r="D7">
        <f t="shared" si="0"/>
        <v>1.031E-2</v>
      </c>
      <c r="E7" s="2">
        <f t="shared" si="1"/>
        <v>8.7610619469026513E-2</v>
      </c>
    </row>
    <row r="8" spans="1:5" x14ac:dyDescent="0.25">
      <c r="A8">
        <v>1</v>
      </c>
      <c r="B8">
        <v>5</v>
      </c>
      <c r="C8">
        <v>1.1599999999999999E-2</v>
      </c>
      <c r="D8">
        <f t="shared" si="0"/>
        <v>1.03E-2</v>
      </c>
      <c r="E8" s="2">
        <f t="shared" si="1"/>
        <v>0.11206896551724131</v>
      </c>
    </row>
    <row r="9" spans="1:5" x14ac:dyDescent="0.25">
      <c r="A9">
        <v>0</v>
      </c>
      <c r="B9">
        <v>20</v>
      </c>
      <c r="C9">
        <v>8.5000000000000006E-3</v>
      </c>
      <c r="D9">
        <f t="shared" si="0"/>
        <v>8.8999999999999999E-3</v>
      </c>
      <c r="E9" s="2">
        <f t="shared" si="1"/>
        <v>-4.7058823529411681E-2</v>
      </c>
    </row>
    <row r="10" spans="1:5" x14ac:dyDescent="0.25">
      <c r="A10">
        <v>0.1</v>
      </c>
      <c r="B10">
        <v>20</v>
      </c>
      <c r="C10">
        <v>8.5000000000000006E-3</v>
      </c>
      <c r="D10">
        <f t="shared" si="0"/>
        <v>8.8900000000000003E-3</v>
      </c>
      <c r="E10" s="2">
        <f t="shared" si="1"/>
        <v>-4.5882352941176437E-2</v>
      </c>
    </row>
    <row r="11" spans="1:5" x14ac:dyDescent="0.25">
      <c r="A11">
        <v>0.25</v>
      </c>
      <c r="B11">
        <v>20</v>
      </c>
      <c r="C11">
        <v>8.6999999999999994E-3</v>
      </c>
      <c r="D11">
        <f t="shared" si="0"/>
        <v>8.8750000000000009E-3</v>
      </c>
      <c r="E11" s="2">
        <f t="shared" si="1"/>
        <v>-2.0114942528735812E-2</v>
      </c>
    </row>
    <row r="12" spans="1:5" x14ac:dyDescent="0.25">
      <c r="A12">
        <v>0.5</v>
      </c>
      <c r="B12">
        <v>20</v>
      </c>
      <c r="C12">
        <v>8.2000000000000007E-3</v>
      </c>
      <c r="D12">
        <f t="shared" si="0"/>
        <v>8.8500000000000002E-3</v>
      </c>
      <c r="E12" s="2">
        <f t="shared" si="1"/>
        <v>-7.9268292682926761E-2</v>
      </c>
    </row>
    <row r="13" spans="1:5" x14ac:dyDescent="0.25">
      <c r="A13">
        <v>0.75</v>
      </c>
      <c r="B13">
        <v>20</v>
      </c>
      <c r="C13">
        <v>8.3000000000000001E-3</v>
      </c>
      <c r="D13">
        <f t="shared" si="0"/>
        <v>8.8249999999999995E-3</v>
      </c>
      <c r="E13" s="2">
        <f t="shared" si="1"/>
        <v>-6.3253012048192697E-2</v>
      </c>
    </row>
    <row r="14" spans="1:5" x14ac:dyDescent="0.25">
      <c r="A14">
        <v>0.9</v>
      </c>
      <c r="B14">
        <v>20</v>
      </c>
      <c r="C14">
        <v>8.5000000000000006E-3</v>
      </c>
      <c r="D14">
        <f t="shared" si="0"/>
        <v>8.8100000000000001E-3</v>
      </c>
      <c r="E14" s="2">
        <f t="shared" si="1"/>
        <v>-3.647058823529406E-2</v>
      </c>
    </row>
    <row r="15" spans="1:5" x14ac:dyDescent="0.25">
      <c r="A15">
        <v>1</v>
      </c>
      <c r="B15">
        <v>20</v>
      </c>
      <c r="C15">
        <v>8.5000000000000006E-3</v>
      </c>
      <c r="D15">
        <f t="shared" si="0"/>
        <v>8.8000000000000005E-3</v>
      </c>
      <c r="E15" s="2">
        <f t="shared" si="1"/>
        <v>-3.5294117647058809E-2</v>
      </c>
    </row>
    <row r="16" spans="1:5" x14ac:dyDescent="0.25">
      <c r="A16">
        <v>0</v>
      </c>
      <c r="B16">
        <v>40</v>
      </c>
      <c r="C16">
        <v>8.9999999999999993E-3</v>
      </c>
      <c r="D16">
        <f t="shared" si="0"/>
        <v>6.8999999999999999E-3</v>
      </c>
      <c r="E16" s="2">
        <f t="shared" si="1"/>
        <v>0.23333333333333328</v>
      </c>
    </row>
    <row r="17" spans="1:5" x14ac:dyDescent="0.25">
      <c r="A17">
        <v>0.1</v>
      </c>
      <c r="B17">
        <v>40</v>
      </c>
      <c r="C17">
        <v>8.9999999999999993E-3</v>
      </c>
      <c r="D17">
        <f t="shared" si="0"/>
        <v>6.8900000000000003E-3</v>
      </c>
      <c r="E17" s="2">
        <f t="shared" si="1"/>
        <v>0.23444444444444434</v>
      </c>
    </row>
    <row r="18" spans="1:5" x14ac:dyDescent="0.25">
      <c r="A18">
        <v>0.25</v>
      </c>
      <c r="B18">
        <v>40</v>
      </c>
      <c r="C18">
        <v>9.1999999999999998E-3</v>
      </c>
      <c r="D18">
        <f t="shared" si="0"/>
        <v>6.875E-3</v>
      </c>
      <c r="E18" s="2">
        <f t="shared" si="1"/>
        <v>0.25271739130434778</v>
      </c>
    </row>
    <row r="19" spans="1:5" x14ac:dyDescent="0.25">
      <c r="A19">
        <v>0.5</v>
      </c>
      <c r="B19">
        <v>40</v>
      </c>
      <c r="C19">
        <v>8.8000000000000005E-3</v>
      </c>
      <c r="D19">
        <f t="shared" si="0"/>
        <v>6.8500000000000002E-3</v>
      </c>
      <c r="E19" s="2">
        <f t="shared" si="1"/>
        <v>0.22159090909090912</v>
      </c>
    </row>
    <row r="20" spans="1:5" x14ac:dyDescent="0.25">
      <c r="A20">
        <v>0.75</v>
      </c>
      <c r="B20">
        <v>40</v>
      </c>
      <c r="C20">
        <v>9.1000000000000004E-3</v>
      </c>
      <c r="D20">
        <f t="shared" si="0"/>
        <v>6.8249999999999995E-3</v>
      </c>
      <c r="E20" s="2">
        <f t="shared" si="1"/>
        <v>0.25000000000000011</v>
      </c>
    </row>
    <row r="21" spans="1:5" x14ac:dyDescent="0.25">
      <c r="A21">
        <v>0.9</v>
      </c>
      <c r="B21">
        <v>40</v>
      </c>
      <c r="C21">
        <v>8.8999999999999999E-3</v>
      </c>
      <c r="D21">
        <f t="shared" si="0"/>
        <v>6.8100000000000001E-3</v>
      </c>
      <c r="E21" s="2">
        <f t="shared" si="1"/>
        <v>0.23483146067415728</v>
      </c>
    </row>
    <row r="22" spans="1:5" x14ac:dyDescent="0.25">
      <c r="A22">
        <v>1</v>
      </c>
      <c r="B22">
        <v>40</v>
      </c>
      <c r="C22">
        <v>8.8999999999999999E-3</v>
      </c>
      <c r="D22">
        <f t="shared" si="0"/>
        <v>6.7999999999999996E-3</v>
      </c>
      <c r="E22" s="2">
        <f t="shared" si="1"/>
        <v>0.23595505617977533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44B78-02E1-43C7-97CE-722272818CE2}">
  <dimension ref="A1:N22"/>
  <sheetViews>
    <sheetView tabSelected="1" workbookViewId="0">
      <selection activeCell="M4" sqref="M4"/>
    </sheetView>
  </sheetViews>
  <sheetFormatPr defaultRowHeight="15" x14ac:dyDescent="0.25"/>
  <cols>
    <col min="4" max="4" width="12.7109375" bestFit="1" customWidth="1"/>
  </cols>
  <sheetData>
    <row r="1" spans="1:14" x14ac:dyDescent="0.25">
      <c r="A1" t="s">
        <v>2</v>
      </c>
      <c r="B1" t="s">
        <v>12</v>
      </c>
      <c r="C1" t="s">
        <v>5</v>
      </c>
      <c r="D1" t="s">
        <v>6</v>
      </c>
      <c r="E1" t="s">
        <v>4</v>
      </c>
      <c r="M1" t="s">
        <v>7</v>
      </c>
    </row>
    <row r="2" spans="1:14" x14ac:dyDescent="0.25">
      <c r="A2">
        <v>0</v>
      </c>
      <c r="B2">
        <v>5</v>
      </c>
      <c r="C2">
        <v>1.17E-2</v>
      </c>
      <c r="D2">
        <f>0.00277848629116321*A2^3 -0.000250704637364391*A2^2*B2 +4.35159285965408*10^(-6)*A2*B2^2 -2.331365697468*10^(-8)*B2^3 +0.0098207958835774</f>
        <v>9.8178816764555657E-3</v>
      </c>
      <c r="E2" s="2">
        <f>(C2-D2)/C2</f>
        <v>0.1608648139781568</v>
      </c>
      <c r="M2">
        <v>2.77848629116321E-3</v>
      </c>
      <c r="N2" t="s">
        <v>8</v>
      </c>
    </row>
    <row r="3" spans="1:14" x14ac:dyDescent="0.25">
      <c r="A3">
        <v>0.1</v>
      </c>
      <c r="B3">
        <v>5</v>
      </c>
      <c r="C3">
        <v>1.0999999999999999E-2</v>
      </c>
      <c r="D3">
        <f t="shared" ref="D3:D22" si="0">0.00277848629116321*A3^3 -0.000250704637364391*A3^2*B3 +4.35159285965408*10^(-6)*A3*B3^2 -2.331365697468*10^(-8)*B3^3 +0.0098207958835774</f>
        <v>9.8190039130276446E-3</v>
      </c>
      <c r="E3" s="2">
        <f t="shared" ref="E3:E22" si="1">(C3-D3)/C3</f>
        <v>0.10736328063385044</v>
      </c>
      <c r="M3">
        <v>-2.5070463736439101E-4</v>
      </c>
      <c r="N3" t="s">
        <v>9</v>
      </c>
    </row>
    <row r="4" spans="1:14" x14ac:dyDescent="0.25">
      <c r="A4">
        <v>0.25</v>
      </c>
      <c r="B4">
        <v>5</v>
      </c>
      <c r="C4">
        <v>1.14E-2</v>
      </c>
      <c r="D4">
        <f t="shared" si="0"/>
        <v>9.8101477809514562E-3</v>
      </c>
      <c r="E4" s="2">
        <f t="shared" si="1"/>
        <v>0.13946072096917053</v>
      </c>
      <c r="M4" s="1">
        <f>4.35159285965408*10^(-6)</f>
        <v>4.3515928596540793E-6</v>
      </c>
      <c r="N4" t="s">
        <v>10</v>
      </c>
    </row>
    <row r="5" spans="1:14" x14ac:dyDescent="0.25">
      <c r="A5">
        <v>0.5</v>
      </c>
      <c r="B5">
        <v>5</v>
      </c>
      <c r="C5">
        <v>1.0699999999999999E-2</v>
      </c>
      <c r="D5">
        <f t="shared" si="0"/>
        <v>9.9062065768911536E-3</v>
      </c>
      <c r="E5" s="2">
        <f t="shared" si="1"/>
        <v>7.4186301225125775E-2</v>
      </c>
      <c r="M5" s="1">
        <f>-2.331365697468*10^(-8)</f>
        <v>-2.3313656974680001E-8</v>
      </c>
      <c r="N5" t="s">
        <v>11</v>
      </c>
    </row>
    <row r="6" spans="1:14" x14ac:dyDescent="0.25">
      <c r="A6">
        <v>0.75</v>
      </c>
      <c r="B6">
        <v>5</v>
      </c>
      <c r="C6">
        <v>1.0699999999999999E-2</v>
      </c>
      <c r="D6">
        <f t="shared" si="0"/>
        <v>1.0366541154071209E-2</v>
      </c>
      <c r="E6" s="2">
        <f t="shared" si="1"/>
        <v>3.1164378124186036E-2</v>
      </c>
      <c r="M6">
        <v>9.8207958835774007E-3</v>
      </c>
      <c r="N6">
        <v>1</v>
      </c>
    </row>
    <row r="7" spans="1:14" x14ac:dyDescent="0.25">
      <c r="A7">
        <v>0.9</v>
      </c>
      <c r="B7">
        <v>5</v>
      </c>
      <c r="C7">
        <v>1.1299999999999999E-2</v>
      </c>
      <c r="D7">
        <f t="shared" si="0"/>
        <v>1.0925955240729979E-2</v>
      </c>
      <c r="E7" s="2">
        <f t="shared" si="1"/>
        <v>3.3101306130090317E-2</v>
      </c>
    </row>
    <row r="8" spans="1:14" x14ac:dyDescent="0.25">
      <c r="A8">
        <v>1</v>
      </c>
      <c r="B8">
        <v>5</v>
      </c>
      <c r="C8">
        <v>1.1599999999999999E-2</v>
      </c>
      <c r="D8">
        <f t="shared" si="0"/>
        <v>1.1451634602288173E-2</v>
      </c>
      <c r="E8" s="2">
        <f t="shared" si="1"/>
        <v>1.2790120492398818E-2</v>
      </c>
    </row>
    <row r="9" spans="1:14" x14ac:dyDescent="0.25">
      <c r="A9">
        <v>0</v>
      </c>
      <c r="B9">
        <v>20</v>
      </c>
      <c r="C9">
        <v>8.5000000000000006E-3</v>
      </c>
      <c r="D9">
        <f t="shared" si="0"/>
        <v>9.6342866277799605E-3</v>
      </c>
      <c r="E9" s="2">
        <f t="shared" si="1"/>
        <v>-0.13344548562117176</v>
      </c>
    </row>
    <row r="10" spans="1:14" x14ac:dyDescent="0.25">
      <c r="A10">
        <v>0.1</v>
      </c>
      <c r="B10">
        <v>20</v>
      </c>
      <c r="C10">
        <v>8.5000000000000006E-3</v>
      </c>
      <c r="D10">
        <f t="shared" si="0"/>
        <v>9.7609879009844091E-3</v>
      </c>
      <c r="E10" s="2">
        <f t="shared" si="1"/>
        <v>-0.14835151776287159</v>
      </c>
    </row>
    <row r="11" spans="1:14" x14ac:dyDescent="0.25">
      <c r="A11">
        <v>0.25</v>
      </c>
      <c r="B11">
        <v>20</v>
      </c>
      <c r="C11">
        <v>8.6999999999999994E-3</v>
      </c>
      <c r="D11">
        <f t="shared" si="0"/>
        <v>9.7994789653393054E-3</v>
      </c>
      <c r="E11" s="2">
        <f t="shared" si="1"/>
        <v>-0.12637689256773632</v>
      </c>
    </row>
    <row r="12" spans="1:14" x14ac:dyDescent="0.25">
      <c r="A12">
        <v>0.5</v>
      </c>
      <c r="B12">
        <v>20</v>
      </c>
      <c r="C12">
        <v>8.2000000000000007E-3</v>
      </c>
      <c r="D12">
        <f t="shared" si="0"/>
        <v>9.5983927992842229E-3</v>
      </c>
      <c r="E12" s="2">
        <f t="shared" si="1"/>
        <v>-0.17053570722978317</v>
      </c>
    </row>
    <row r="13" spans="1:14" x14ac:dyDescent="0.25">
      <c r="A13">
        <v>0.75</v>
      </c>
      <c r="B13">
        <v>20</v>
      </c>
      <c r="C13">
        <v>8.3000000000000001E-3</v>
      </c>
      <c r="D13">
        <f t="shared" si="0"/>
        <v>9.2915112194112658E-3</v>
      </c>
      <c r="E13" s="2">
        <f t="shared" si="1"/>
        <v>-0.11945918306159828</v>
      </c>
    </row>
    <row r="14" spans="1:14" x14ac:dyDescent="0.25">
      <c r="A14">
        <v>0.9</v>
      </c>
      <c r="B14">
        <v>20</v>
      </c>
      <c r="C14">
        <v>8.5000000000000006E-3</v>
      </c>
      <c r="D14">
        <f t="shared" si="0"/>
        <v>9.1649614382102746E-3</v>
      </c>
      <c r="E14" s="2">
        <f t="shared" si="1"/>
        <v>-7.8230757436502818E-2</v>
      </c>
    </row>
    <row r="15" spans="1:14" x14ac:dyDescent="0.25">
      <c r="A15">
        <v>1</v>
      </c>
      <c r="B15">
        <v>20</v>
      </c>
      <c r="C15">
        <v>8.5000000000000006E-3</v>
      </c>
      <c r="D15">
        <f t="shared" si="0"/>
        <v>9.1393173155169833E-3</v>
      </c>
      <c r="E15" s="2">
        <f t="shared" si="1"/>
        <v>-7.5213801825527365E-2</v>
      </c>
    </row>
    <row r="16" spans="1:14" x14ac:dyDescent="0.25">
      <c r="A16">
        <v>0</v>
      </c>
      <c r="B16">
        <v>40</v>
      </c>
      <c r="C16">
        <v>8.9999999999999993E-3</v>
      </c>
      <c r="D16">
        <f t="shared" si="0"/>
        <v>8.3287218371978812E-3</v>
      </c>
      <c r="E16" s="2">
        <f t="shared" si="1"/>
        <v>7.4586462533568681E-2</v>
      </c>
    </row>
    <row r="17" spans="1:5" x14ac:dyDescent="0.25">
      <c r="A17">
        <v>0.1</v>
      </c>
      <c r="B17">
        <v>40</v>
      </c>
      <c r="C17">
        <v>8.9999999999999993E-3</v>
      </c>
      <c r="D17">
        <f t="shared" si="0"/>
        <v>8.9274733260879396E-3</v>
      </c>
      <c r="E17" s="2">
        <f t="shared" si="1"/>
        <v>8.0585193235621876E-3</v>
      </c>
    </row>
    <row r="18" spans="1:5" x14ac:dyDescent="0.25">
      <c r="A18">
        <v>0.25</v>
      </c>
      <c r="B18">
        <v>40</v>
      </c>
      <c r="C18">
        <v>9.1999999999999998E-3</v>
      </c>
      <c r="D18">
        <f t="shared" si="0"/>
        <v>9.4860112359479599E-3</v>
      </c>
      <c r="E18" s="2">
        <f t="shared" si="1"/>
        <v>-3.108817782043044E-2</v>
      </c>
    </row>
    <row r="19" spans="1:5" x14ac:dyDescent="0.25">
      <c r="A19">
        <v>0.5</v>
      </c>
      <c r="B19">
        <v>40</v>
      </c>
      <c r="C19">
        <v>8.8000000000000005E-3</v>
      </c>
      <c r="D19">
        <f t="shared" si="0"/>
        <v>9.6502605376726346E-3</v>
      </c>
      <c r="E19" s="2">
        <f t="shared" si="1"/>
        <v>-9.6620515644617502E-2</v>
      </c>
    </row>
    <row r="20" spans="1:5" x14ac:dyDescent="0.25">
      <c r="A20">
        <v>0.75</v>
      </c>
      <c r="B20">
        <v>40</v>
      </c>
      <c r="C20">
        <v>9.1000000000000004E-3</v>
      </c>
      <c r="D20">
        <f t="shared" si="0"/>
        <v>9.0819528321684582E-3</v>
      </c>
      <c r="E20" s="2">
        <f t="shared" si="1"/>
        <v>1.9832052562134359E-3</v>
      </c>
    </row>
    <row r="21" spans="1:5" x14ac:dyDescent="0.25">
      <c r="A21">
        <v>0.9</v>
      </c>
      <c r="B21">
        <v>40</v>
      </c>
      <c r="C21">
        <v>8.8999999999999999E-3</v>
      </c>
      <c r="D21">
        <f t="shared" si="0"/>
        <v>8.4977018107514658E-3</v>
      </c>
      <c r="E21" s="2">
        <f t="shared" si="1"/>
        <v>4.520204373579035E-2</v>
      </c>
    </row>
    <row r="22" spans="1:5" x14ac:dyDescent="0.25">
      <c r="A22">
        <v>1</v>
      </c>
      <c r="B22">
        <v>40</v>
      </c>
      <c r="C22">
        <v>8.8999999999999999E-3</v>
      </c>
      <c r="D22">
        <f t="shared" si="0"/>
        <v>8.0415712092319781E-3</v>
      </c>
      <c r="E22" s="2">
        <f t="shared" si="1"/>
        <v>9.6452673120002455E-2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453D1E-AC7E-412D-976B-60A379700700}"/>
</file>

<file path=customXml/itemProps2.xml><?xml version="1.0" encoding="utf-8"?>
<ds:datastoreItem xmlns:ds="http://schemas.openxmlformats.org/officeDocument/2006/customXml" ds:itemID="{AC25CD1C-D9CB-4867-90D4-040D55252FBA}"/>
</file>

<file path=customXml/itemProps3.xml><?xml version="1.0" encoding="utf-8"?>
<ds:datastoreItem xmlns:ds="http://schemas.openxmlformats.org/officeDocument/2006/customXml" ds:itemID="{A775C2A4-DA09-43FD-9515-BAE03990A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Altavilla  Domenico</dc:creator>
  <cp:lastModifiedBy>Altavilla  Domenico</cp:lastModifiedBy>
  <dcterms:created xsi:type="dcterms:W3CDTF">2023-11-24T14:08:19Z</dcterms:created>
  <dcterms:modified xsi:type="dcterms:W3CDTF">2024-05-02T09:49:11Z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